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3DB592BF-A0CC-46C2-BB1F-9C140924C30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РСЦ" sheetId="9" r:id="rId1"/>
    <sheet name="Лист1" sheetId="10" r:id="rId2"/>
  </sheets>
  <definedNames>
    <definedName name="_Hlk81903914" localSheetId="0">РСЦ!#REF!</definedName>
    <definedName name="_xlnm._FilterDatabase" localSheetId="0" hidden="1">РСЦ!$A$4:$K$4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1" i="9" l="1"/>
  <c r="K10" i="9"/>
  <c r="K9" i="9"/>
  <c r="K8" i="9"/>
  <c r="K6" i="9" l="1"/>
  <c r="K7" i="9"/>
  <c r="K5" i="9"/>
  <c r="K11" i="9" s="1"/>
</calcChain>
</file>

<file path=xl/sharedStrings.xml><?xml version="1.0" encoding="utf-8"?>
<sst xmlns="http://schemas.openxmlformats.org/spreadsheetml/2006/main" count="57" uniqueCount="36">
  <si>
    <t>Описание</t>
  </si>
  <si>
    <t>Условия поставки</t>
  </si>
  <si>
    <t>Условия оплаты</t>
  </si>
  <si>
    <t>Франко-склад покупателя Островецкий район</t>
  </si>
  <si>
    <t>Срок поставки</t>
  </si>
  <si>
    <t>Наименование товара</t>
  </si>
  <si>
    <t>для размещения в электронной системе ОАО «Белорусская универсальная товарная биржа» 
заявок на приобретение товаров</t>
  </si>
  <si>
    <t>В течение 10 банковских дней с момента поставки</t>
  </si>
  <si>
    <t>Код 
ТНВЭД</t>
  </si>
  <si>
    <t>Общая ориентировочная стоимость с НДС, BYN</t>
  </si>
  <si>
    <t>№ лота</t>
  </si>
  <si>
    <t>Общая ориентировочная стоимость без НДС, BYN</t>
  </si>
  <si>
    <t>Спецификация №_____ от _________ 2026</t>
  </si>
  <si>
    <t>Индикаторные полоски рН</t>
  </si>
  <si>
    <t>В течение 90 календарных дней с даты регистрации договора на бирже</t>
  </si>
  <si>
    <t>Кол-во</t>
  </si>
  <si>
    <t>Ориентировочная цена за 1 без 
НДС, BYN</t>
  </si>
  <si>
    <t>6 уп.</t>
  </si>
  <si>
    <t>6 шт.</t>
  </si>
  <si>
    <t xml:space="preserve">Стандартный калибровочный раствор </t>
  </si>
  <si>
    <t>4 шт.</t>
  </si>
  <si>
    <t>Индикаторные трубки</t>
  </si>
  <si>
    <t>150 шт.</t>
  </si>
  <si>
    <t>3 уп.</t>
  </si>
  <si>
    <t xml:space="preserve">Стандартный образец единицы pH </t>
  </si>
  <si>
    <t>СО массовой доли ионола (агидол-1) в трансформаторном масле</t>
  </si>
  <si>
    <t>4 компл.</t>
  </si>
  <si>
    <t>ИТОГО ПО ЛОТАМ №1-6:</t>
  </si>
  <si>
    <t>1. Товар должен быть новым, свободным от прав третьих лиц, который не был в употреблении, не были восстановлены потребительские свойства.
2. В составе предожения должны быть предоставлены:
- развернутое описание характеристик, дающее возможность произвести оценку на соответствие вышеприведенным требованиям;
- подтверждающие документы;
- заявление о соответствии срока годности товара на момент поставки вышеуказанным требованиям.</t>
  </si>
  <si>
    <t>3822190009</t>
  </si>
  <si>
    <t>Бумага индикаторная универсальная pH 0-14 (100 Тест полосок) ТУ 2642-001-69240025-10 или аналог.
Срок годности на день поставки должен составлять не менее 2/3 от срока годности, предусмотренного производителем.</t>
  </si>
  <si>
    <t>Калибровочный раствор Стандарт удельной электропроводимости 5 мкСм/см 500мл/фл или аналог.
Срок годности 12 месяцев.
Срок годности на день поставки должен составлять не менее 10 месяцев от срока годности, предусмотренного производителем.</t>
  </si>
  <si>
    <t>Поз. 1:
Буферный раствор для pH-метрии рН=4,01 красный (фл. 500 мл) ТУ
2638-005-69240025-2020, или аналог, 2 шт.
Поз. 2:
Буферный раствор для pH-метрии рН=7,01 зеленый (фл. 500 мл) ТУ
2638-005-69240025-2020, или аналог, 2 шт.
Срок годности на день поставки должен составлять не менее 2/3 от срока годности, предусмотренного производителем.</t>
  </si>
  <si>
    <t>Поз. 1:
ИТ этанол 200-5000 мг/мЗ (4,5), или аналог, 75 шт.
Поз. 2:
ИТ дизельное топливо 250-6000мг/мЗ, или аналог, 75 шт.
Дата изготовления после 16.12.2025 (товар должен быть внесен в ГРСИ и СО РБ и наличие знака поверки в паспорте на партию ИТ или свидетельстве о поверке).
Срок годности на день поставки должен составлять не менее 2/3 от срока годности, предусмотренного производителем.</t>
  </si>
  <si>
    <t>ИТ Алифатические углеводороды 6-20;20-1000; 1000-3000 ppm (10 штук/уп), или аналог.
Остаточный срок поверки не менее 80 % (5 месяцев) и наличие свидетельства о поверке (согласно ГРСИ и СО РБ действие государственной поверки ИТ 6 месяцев) рег. № РБ 03 09 5321 23 в ГРСИ и СО РБ.</t>
  </si>
  <si>
    <t>Массовая доля Ионола в трансформаторном масле (И-Тр-Эл-0,1,И-Тр-Эл-0,2,И-Тр-Эл-0,3) ГСО 12098-2022, или аналог.
Срок годности на день поставки должен составлять не менее 2/3 от срока годности, предусмотренного производителем.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</si>
</sst>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29">
    <xf numFmtId="0" fontId="0" fillId="0" borderId="0" xfId="0"/>
    <xf numFmtId="3" fontId="0" fillId="0" borderId="0" xfId="0" applyNumberFormat="1" applyFill="1"/>
    <xf numFmtId="0" fontId="0" fillId="0" borderId="0" xfId="0" applyFill="1"/>
    <xf numFmtId="0" fontId="5" fillId="0" borderId="0" xfId="0" applyFont="1" applyFill="1"/>
    <xf numFmtId="0" fontId="4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4" fontId="9" fillId="0" borderId="1" xfId="0" applyNumberFormat="1" applyFont="1" applyFill="1" applyBorder="1" applyAlignment="1">
      <alignment horizontal="center" vertical="center"/>
    </xf>
    <xf numFmtId="0" fontId="10" fillId="0" borderId="0" xfId="0" applyFont="1" applyFill="1"/>
    <xf numFmtId="3" fontId="10" fillId="0" borderId="0" xfId="0" applyNumberFormat="1" applyFont="1" applyFill="1"/>
    <xf numFmtId="0" fontId="6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wrapText="1"/>
    </xf>
    <xf numFmtId="0" fontId="7" fillId="0" borderId="2" xfId="0" applyFont="1" applyFill="1" applyBorder="1" applyAlignment="1">
      <alignment horizontal="right" vertical="center" indent="4"/>
    </xf>
    <xf numFmtId="0" fontId="7" fillId="0" borderId="3" xfId="0" applyFont="1" applyFill="1" applyBorder="1" applyAlignment="1">
      <alignment horizontal="right" vertical="center" indent="4"/>
    </xf>
    <xf numFmtId="0" fontId="7" fillId="0" borderId="4" xfId="0" applyFont="1" applyFill="1" applyBorder="1" applyAlignment="1">
      <alignment horizontal="right" vertical="center" indent="4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left" vertical="center" wrapText="1"/>
    </xf>
  </cellXfs>
  <cellStyles count="7">
    <cellStyle name="Обычный" xfId="0" builtinId="0"/>
    <cellStyle name="Обычный 4" xfId="2" xr:uid="{03BD157A-4541-4DFF-AEF1-382029F597A4}"/>
    <cellStyle name="Обычный 4 2" xfId="4" xr:uid="{03BD157A-4541-4DFF-AEF1-382029F597A4}"/>
    <cellStyle name="Обычный 4 3" xfId="6" xr:uid="{03BD157A-4541-4DFF-AEF1-382029F597A4}"/>
    <cellStyle name="Обычный 5" xfId="1" xr:uid="{34089C3A-07CD-4850-9630-CC6C4B6CF902}"/>
    <cellStyle name="Обычный 5 2" xfId="3" xr:uid="{34089C3A-07CD-4850-9630-CC6C4B6CF902}"/>
    <cellStyle name="Обычный 5 3" xfId="5" xr:uid="{34089C3A-07CD-4850-9630-CC6C4B6CF902}"/>
  </cellStyles>
  <dxfs count="0"/>
  <tableStyles count="0" defaultTableStyle="TableStyleMedium2" defaultPivotStyle="PivotStyleLight16"/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73C0-FC54-41EC-9A6F-741455A7C9EB}">
  <sheetPr>
    <pageSetUpPr fitToPage="1"/>
  </sheetPr>
  <dimension ref="A1:K16"/>
  <sheetViews>
    <sheetView tabSelected="1" view="pageBreakPreview" zoomScale="70" zoomScaleNormal="80" zoomScaleSheetLayoutView="70" workbookViewId="0">
      <selection activeCell="A13" sqref="A13:K13"/>
    </sheetView>
  </sheetViews>
  <sheetFormatPr defaultRowHeight="15" x14ac:dyDescent="0.25"/>
  <cols>
    <col min="1" max="1" width="6.140625" style="2" customWidth="1"/>
    <col min="2" max="2" width="42.42578125" style="2" customWidth="1"/>
    <col min="3" max="3" width="15.140625" style="2" customWidth="1"/>
    <col min="4" max="4" width="10.42578125" style="2" customWidth="1"/>
    <col min="5" max="5" width="88.28515625" style="2" customWidth="1"/>
    <col min="6" max="6" width="17.140625" style="2" customWidth="1"/>
    <col min="7" max="7" width="19" style="2" customWidth="1"/>
    <col min="8" max="8" width="15.5703125" style="2" customWidth="1"/>
    <col min="9" max="9" width="20.7109375" style="1" customWidth="1"/>
    <col min="10" max="11" width="19.28515625" style="1" customWidth="1"/>
    <col min="12" max="16384" width="9.140625" style="2"/>
  </cols>
  <sheetData>
    <row r="1" spans="1:11" ht="37.5" customHeight="1" x14ac:dyDescent="0.4">
      <c r="A1" s="21" t="s">
        <v>12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2" spans="1:11" ht="55.5" customHeight="1" x14ac:dyDescent="0.4">
      <c r="A2" s="22" t="s">
        <v>6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4" spans="1:11" ht="73.5" customHeight="1" x14ac:dyDescent="0.25">
      <c r="A4" s="5" t="s">
        <v>10</v>
      </c>
      <c r="B4" s="6" t="s">
        <v>5</v>
      </c>
      <c r="C4" s="5" t="s">
        <v>8</v>
      </c>
      <c r="D4" s="5" t="s">
        <v>15</v>
      </c>
      <c r="E4" s="5" t="s">
        <v>0</v>
      </c>
      <c r="F4" s="5" t="s">
        <v>1</v>
      </c>
      <c r="G4" s="5" t="s">
        <v>4</v>
      </c>
      <c r="H4" s="5" t="s">
        <v>2</v>
      </c>
      <c r="I4" s="7" t="s">
        <v>16</v>
      </c>
      <c r="J4" s="7" t="s">
        <v>11</v>
      </c>
      <c r="K4" s="7" t="s">
        <v>9</v>
      </c>
    </row>
    <row r="5" spans="1:11" ht="120" customHeight="1" x14ac:dyDescent="0.25">
      <c r="A5" s="8">
        <v>1</v>
      </c>
      <c r="B5" s="9" t="s">
        <v>13</v>
      </c>
      <c r="C5" s="9" t="s">
        <v>29</v>
      </c>
      <c r="D5" s="10" t="s">
        <v>17</v>
      </c>
      <c r="E5" s="11" t="s">
        <v>30</v>
      </c>
      <c r="F5" s="12" t="s">
        <v>3</v>
      </c>
      <c r="G5" s="12" t="s">
        <v>14</v>
      </c>
      <c r="H5" s="12" t="s">
        <v>7</v>
      </c>
      <c r="I5" s="13">
        <v>14.04</v>
      </c>
      <c r="J5" s="13">
        <v>84.24</v>
      </c>
      <c r="K5" s="13">
        <f>ROUND(J5*1.2,2)</f>
        <v>101.09</v>
      </c>
    </row>
    <row r="6" spans="1:11" ht="120" customHeight="1" x14ac:dyDescent="0.25">
      <c r="A6" s="14">
        <v>2</v>
      </c>
      <c r="B6" s="15" t="s">
        <v>19</v>
      </c>
      <c r="C6" s="9" t="s">
        <v>29</v>
      </c>
      <c r="D6" s="10" t="s">
        <v>18</v>
      </c>
      <c r="E6" s="17" t="s">
        <v>31</v>
      </c>
      <c r="F6" s="7" t="s">
        <v>3</v>
      </c>
      <c r="G6" s="7" t="s">
        <v>14</v>
      </c>
      <c r="H6" s="7" t="s">
        <v>7</v>
      </c>
      <c r="I6" s="13">
        <v>54</v>
      </c>
      <c r="J6" s="13">
        <v>324</v>
      </c>
      <c r="K6" s="13">
        <f t="shared" ref="K6:K10" si="0">ROUND(J6*1.2,2)</f>
        <v>388.8</v>
      </c>
    </row>
    <row r="7" spans="1:11" ht="201.75" customHeight="1" x14ac:dyDescent="0.25">
      <c r="A7" s="14">
        <v>3</v>
      </c>
      <c r="B7" s="16" t="s">
        <v>24</v>
      </c>
      <c r="C7" s="9" t="s">
        <v>29</v>
      </c>
      <c r="D7" s="10" t="s">
        <v>20</v>
      </c>
      <c r="E7" s="17" t="s">
        <v>32</v>
      </c>
      <c r="F7" s="7" t="s">
        <v>3</v>
      </c>
      <c r="G7" s="7" t="s">
        <v>14</v>
      </c>
      <c r="H7" s="7" t="s">
        <v>7</v>
      </c>
      <c r="I7" s="13">
        <v>21.6</v>
      </c>
      <c r="J7" s="13">
        <v>86.4</v>
      </c>
      <c r="K7" s="13">
        <f t="shared" si="0"/>
        <v>103.68</v>
      </c>
    </row>
    <row r="8" spans="1:11" ht="210" customHeight="1" x14ac:dyDescent="0.25">
      <c r="A8" s="14">
        <v>4</v>
      </c>
      <c r="B8" s="16" t="s">
        <v>21</v>
      </c>
      <c r="C8" s="9" t="s">
        <v>29</v>
      </c>
      <c r="D8" s="10" t="s">
        <v>22</v>
      </c>
      <c r="E8" s="17" t="s">
        <v>33</v>
      </c>
      <c r="F8" s="7" t="s">
        <v>3</v>
      </c>
      <c r="G8" s="7" t="s">
        <v>14</v>
      </c>
      <c r="H8" s="7" t="s">
        <v>7</v>
      </c>
      <c r="I8" s="13">
        <v>12.55</v>
      </c>
      <c r="J8" s="13">
        <v>1882.5</v>
      </c>
      <c r="K8" s="13">
        <f t="shared" si="0"/>
        <v>2259</v>
      </c>
    </row>
    <row r="9" spans="1:11" ht="117.75" customHeight="1" x14ac:dyDescent="0.25">
      <c r="A9" s="14">
        <v>5</v>
      </c>
      <c r="B9" s="16" t="s">
        <v>21</v>
      </c>
      <c r="C9" s="9" t="s">
        <v>29</v>
      </c>
      <c r="D9" s="10" t="s">
        <v>23</v>
      </c>
      <c r="E9" s="17" t="s">
        <v>34</v>
      </c>
      <c r="F9" s="7" t="s">
        <v>3</v>
      </c>
      <c r="G9" s="7" t="s">
        <v>14</v>
      </c>
      <c r="H9" s="7" t="s">
        <v>7</v>
      </c>
      <c r="I9" s="13">
        <v>613</v>
      </c>
      <c r="J9" s="13">
        <v>1839</v>
      </c>
      <c r="K9" s="13">
        <f t="shared" si="0"/>
        <v>2206.8000000000002</v>
      </c>
    </row>
    <row r="10" spans="1:11" ht="132.75" customHeight="1" x14ac:dyDescent="0.25">
      <c r="A10" s="14">
        <v>6</v>
      </c>
      <c r="B10" s="15" t="s">
        <v>25</v>
      </c>
      <c r="C10" s="9" t="s">
        <v>29</v>
      </c>
      <c r="D10" s="10" t="s">
        <v>26</v>
      </c>
      <c r="E10" s="17" t="s">
        <v>35</v>
      </c>
      <c r="F10" s="7" t="s">
        <v>3</v>
      </c>
      <c r="G10" s="7" t="s">
        <v>14</v>
      </c>
      <c r="H10" s="7" t="s">
        <v>7</v>
      </c>
      <c r="I10" s="13">
        <v>1061.25</v>
      </c>
      <c r="J10" s="13">
        <v>4245</v>
      </c>
      <c r="K10" s="13">
        <f t="shared" si="0"/>
        <v>5094</v>
      </c>
    </row>
    <row r="11" spans="1:11" s="4" customFormat="1" ht="22.5" customHeight="1" x14ac:dyDescent="0.25">
      <c r="A11" s="23" t="s">
        <v>27</v>
      </c>
      <c r="B11" s="24"/>
      <c r="C11" s="24"/>
      <c r="D11" s="24"/>
      <c r="E11" s="24"/>
      <c r="F11" s="24"/>
      <c r="G11" s="24"/>
      <c r="H11" s="24"/>
      <c r="I11" s="25"/>
      <c r="J11" s="18">
        <f>SUM(J5:J10)</f>
        <v>8461.14</v>
      </c>
      <c r="K11" s="18">
        <f>SUM(K5:K10)</f>
        <v>10153.369999999999</v>
      </c>
    </row>
    <row r="12" spans="1:11" ht="18.75" x14ac:dyDescent="0.3">
      <c r="A12" s="19"/>
      <c r="B12" s="19"/>
      <c r="C12" s="19"/>
      <c r="D12" s="19"/>
      <c r="E12" s="19"/>
      <c r="F12" s="19"/>
      <c r="G12" s="19"/>
      <c r="H12" s="19"/>
      <c r="I12" s="20"/>
      <c r="J12" s="20"/>
      <c r="K12" s="20"/>
    </row>
    <row r="13" spans="1:11" ht="108" customHeight="1" x14ac:dyDescent="0.25">
      <c r="A13" s="26" t="s">
        <v>28</v>
      </c>
      <c r="B13" s="27"/>
      <c r="C13" s="27"/>
      <c r="D13" s="27"/>
      <c r="E13" s="27"/>
      <c r="F13" s="27"/>
      <c r="G13" s="27"/>
      <c r="H13" s="27"/>
      <c r="I13" s="27"/>
      <c r="J13" s="27"/>
      <c r="K13" s="28"/>
    </row>
    <row r="15" spans="1:11" ht="18.75" x14ac:dyDescent="0.3">
      <c r="A15" s="3"/>
      <c r="B15" s="3"/>
      <c r="C15" s="3"/>
      <c r="D15" s="3"/>
      <c r="E15" s="3"/>
    </row>
    <row r="16" spans="1:11" ht="18.75" x14ac:dyDescent="0.3">
      <c r="A16" s="3"/>
      <c r="B16" s="3"/>
      <c r="C16" s="3"/>
      <c r="D16" s="3"/>
      <c r="E16" s="3"/>
    </row>
  </sheetData>
  <mergeCells count="4">
    <mergeCell ref="A1:K1"/>
    <mergeCell ref="A2:K2"/>
    <mergeCell ref="A11:I11"/>
    <mergeCell ref="A13:K13"/>
  </mergeCells>
  <pageMargins left="0.59055118110236227" right="0.39370078740157483" top="0.41" bottom="0.37" header="0.21" footer="0.31496062992125984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54E8F-A5C4-44A8-BAB7-B9DC7A887DC0}">
  <dimension ref="A1"/>
  <sheetViews>
    <sheetView workbookViewId="0">
      <selection activeCell="B1" sqref="A1:B29"/>
    </sheetView>
  </sheetViews>
  <sheetFormatPr defaultRowHeight="15" x14ac:dyDescent="0.25"/>
  <cols>
    <col min="1" max="1" width="85.8554687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РСЦ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2026-04-06T12:33:16Z</dcterms:modified>
</cp:coreProperties>
</file>