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filterPrivacy="1"/>
  <xr:revisionPtr revIDLastSave="0" documentId="13_ncr:1_{AAE8E202-482A-4964-BC24-959BDFC82FE7}" xr6:coauthVersionLast="47" xr6:coauthVersionMax="47" xr10:uidLastSave="{00000000-0000-0000-0000-000000000000}"/>
  <bookViews>
    <workbookView xWindow="29580" yWindow="765" windowWidth="24300" windowHeight="14100" xr2:uid="{00000000-000D-0000-FFFF-FFFF00000000}"/>
  </bookViews>
  <sheets>
    <sheet name="РСЦ" sheetId="9" r:id="rId1"/>
    <sheet name="Лист1" sheetId="10" r:id="rId2"/>
  </sheets>
  <definedNames>
    <definedName name="_Hlk81903914" localSheetId="0">РСЦ!#REF!</definedName>
    <definedName name="_xlnm._FilterDatabase" localSheetId="0" hidden="1">РСЦ!$A$2:$K$2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4" i="9" l="1"/>
  <c r="K4" i="9" s="1"/>
  <c r="J3" i="9"/>
  <c r="K3" i="9" s="1"/>
  <c r="K5" i="9" s="1"/>
  <c r="J5" i="9" l="1"/>
</calcChain>
</file>

<file path=xl/sharedStrings.xml><?xml version="1.0" encoding="utf-8"?>
<sst xmlns="http://schemas.openxmlformats.org/spreadsheetml/2006/main" count="25" uniqueCount="20">
  <si>
    <t>Описание</t>
  </si>
  <si>
    <t>Условия поставки</t>
  </si>
  <si>
    <t>Условия оплаты</t>
  </si>
  <si>
    <t>Франко-склад покупателя Островецкий район</t>
  </si>
  <si>
    <t>Срок поставки</t>
  </si>
  <si>
    <t>Наименование товара</t>
  </si>
  <si>
    <t>В течение 10 банковских дней с момента поставки</t>
  </si>
  <si>
    <t>Код 
ТНВЭД</t>
  </si>
  <si>
    <t>Общая ориентировочная стоимость с НДС, BYN</t>
  </si>
  <si>
    <t>№ лота</t>
  </si>
  <si>
    <t>Общая ориентировочная стоимость без НДС, BYN</t>
  </si>
  <si>
    <t>Кол-во,
шт.</t>
  </si>
  <si>
    <t>Ориентировочная цена за 1 шт. без 
НДС, BYN</t>
  </si>
  <si>
    <t>Ремкомплект светильников ГО для блока 2</t>
  </si>
  <si>
    <t>В течение 45 календарных дней с даты регистрации договора на бирже</t>
  </si>
  <si>
    <t>Кластер к светильникам ATLAS ECO LED 25 G Ex/  ATLAS ECO LED 15 G Ex
2004000170 ONIX-A04A-5000K-R80-NCH-V01 
Применение аналогов невозможно в связи с тем, что ремкомплекты изготавливаются для конкретного типа светильника.</t>
  </si>
  <si>
    <t>Разъем беспроводной к светильникам
ATLAS ECO LED 25 G Ex/  ATLAS ECO LED 15 G Ex
арт. 5327017520
Применение аналогов невозможно в связи с тем, что ремкомплекты изготавливаются для конкретного типа светильника.</t>
  </si>
  <si>
    <t>1. Товар должен быть новым, свободным от прав третьих лиц, который не был в употреблении, в ремонте, в том числе, который не был востановлен, у которого не была осуществлена замена составных частей, не были восстановлены потребительские свойства. Гарантийный срок - не менее 12 месяцев с даты поставки товара.
2. В составе предожения должны быть предоставлены:
- развернутое описание характеристик, дающее возможность произвести оценку на соответствие вышеприведенным требованиям;
- заявление о предоставлении при поставке копии завода-изготовителя либо иным документом, подтверждающим соответствие товаров требованиям, удостоверяющим качество с учетом особенностей и вида, технологии изготовления и требований нормативных правовых актов на поставляемый товар;
- заявление о предоставлении при поставке сертификата соответствия/декларации о соответствии ТР ТС (ЕАЭС) в случае отнесения товара к объекту технического регулирования, на который распространяются действия технических регламентов таможенного (Евразийского экономического) союза/ Национальной системы подтверждения соответствия Республики Беларусь, для продукции, подлежащей подтверждению соответствия, либо отказное письмо органа по сертификации;
- заявление о согласии приемки товара по количеству и качеству покупателем самостоятельно в соответствии с Положением о входном контроле покупателя.
3. Товар должен стабильно сохранять свои эксплуатационные свойства на протяжении всего срока эксплуатации.
4. Поставка товара может осуществляться партиями с оплатой каждой поставленной партиии в течение 10 банковских дней с момента поставки.</t>
  </si>
  <si>
    <t>8539511014</t>
  </si>
  <si>
    <t>ИТОГО ПО ЛОТАМ №1-2: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</si>
</sst>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3"/>
      <color theme="1"/>
      <name val="Times New Roman"/>
      <family val="1"/>
      <charset val="204"/>
    </font>
    <font>
      <sz val="13"/>
      <name val="Times New Roman"/>
      <family val="1"/>
      <charset val="204"/>
    </font>
    <font>
      <b/>
      <sz val="13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1" fillId="0" borderId="0"/>
    <xf numFmtId="0" fontId="1" fillId="0" borderId="0"/>
  </cellStyleXfs>
  <cellXfs count="23">
    <xf numFmtId="0" fontId="0" fillId="0" borderId="0" xfId="0"/>
    <xf numFmtId="3" fontId="0" fillId="0" borderId="0" xfId="0" applyNumberFormat="1" applyFill="1"/>
    <xf numFmtId="0" fontId="0" fillId="0" borderId="0" xfId="0" applyFill="1"/>
    <xf numFmtId="0" fontId="5" fillId="0" borderId="0" xfId="0" applyFont="1" applyFill="1"/>
    <xf numFmtId="0" fontId="4" fillId="0" borderId="0" xfId="0" applyFont="1" applyFill="1"/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4" fontId="8" fillId="0" borderId="1" xfId="0" applyNumberFormat="1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/>
    </xf>
    <xf numFmtId="4" fontId="9" fillId="0" borderId="1" xfId="0" applyNumberFormat="1" applyFont="1" applyFill="1" applyBorder="1" applyAlignment="1">
      <alignment horizontal="center" vertical="center"/>
    </xf>
    <xf numFmtId="3" fontId="8" fillId="0" borderId="1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49" fontId="8" fillId="0" borderId="5" xfId="0" applyNumberFormat="1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left" vertical="center" wrapText="1"/>
    </xf>
    <xf numFmtId="49" fontId="8" fillId="0" borderId="5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right" vertical="center" indent="4"/>
    </xf>
    <xf numFmtId="0" fontId="6" fillId="0" borderId="3" xfId="0" applyFont="1" applyFill="1" applyBorder="1" applyAlignment="1">
      <alignment horizontal="right" vertical="center" indent="4"/>
    </xf>
    <xf numFmtId="0" fontId="6" fillId="0" borderId="4" xfId="0" applyFont="1" applyFill="1" applyBorder="1" applyAlignment="1">
      <alignment horizontal="right" vertical="center" indent="4"/>
    </xf>
    <xf numFmtId="0" fontId="8" fillId="0" borderId="2" xfId="0" applyFont="1" applyFill="1" applyBorder="1" applyAlignment="1">
      <alignment horizontal="left" vertical="center" wrapText="1"/>
    </xf>
    <xf numFmtId="0" fontId="8" fillId="0" borderId="3" xfId="0" applyFont="1" applyFill="1" applyBorder="1" applyAlignment="1">
      <alignment horizontal="left" vertical="center" wrapText="1"/>
    </xf>
    <xf numFmtId="0" fontId="8" fillId="0" borderId="4" xfId="0" applyFont="1" applyFill="1" applyBorder="1" applyAlignment="1">
      <alignment horizontal="left" vertical="center" wrapText="1"/>
    </xf>
  </cellXfs>
  <cellStyles count="7">
    <cellStyle name="Обычный" xfId="0" builtinId="0"/>
    <cellStyle name="Обычный 4" xfId="2" xr:uid="{03BD157A-4541-4DFF-AEF1-382029F597A4}"/>
    <cellStyle name="Обычный 4 2" xfId="4" xr:uid="{03BD157A-4541-4DFF-AEF1-382029F597A4}"/>
    <cellStyle name="Обычный 4 3" xfId="6" xr:uid="{03BD157A-4541-4DFF-AEF1-382029F597A4}"/>
    <cellStyle name="Обычный 5" xfId="1" xr:uid="{34089C3A-07CD-4850-9630-CC6C4B6CF902}"/>
    <cellStyle name="Обычный 5 2" xfId="3" xr:uid="{34089C3A-07CD-4850-9630-CC6C4B6CF902}"/>
    <cellStyle name="Обычный 5 3" xfId="5" xr:uid="{34089C3A-07CD-4850-9630-CC6C4B6CF902}"/>
  </cellStyles>
  <dxfs count="0"/>
  <tableStyles count="0" defaultTableStyle="TableStyleMedium2" defaultPivotStyle="PivotStyleLight16"/>
  <colors>
    <mruColors>
      <color rgb="FFCCFFCC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9673C0-FC54-41EC-9A6F-741455A7C9EB}">
  <sheetPr>
    <pageSetUpPr fitToPage="1"/>
  </sheetPr>
  <dimension ref="A2:K10"/>
  <sheetViews>
    <sheetView tabSelected="1" view="pageBreakPreview" zoomScale="70" zoomScaleNormal="80" zoomScaleSheetLayoutView="70" workbookViewId="0">
      <selection activeCell="A12" sqref="A8:XFD12"/>
    </sheetView>
  </sheetViews>
  <sheetFormatPr defaultRowHeight="15" x14ac:dyDescent="0.25"/>
  <cols>
    <col min="1" max="1" width="6.140625" style="2" customWidth="1"/>
    <col min="2" max="2" width="42.42578125" style="2" customWidth="1"/>
    <col min="3" max="3" width="15.140625" style="2" customWidth="1"/>
    <col min="4" max="4" width="10.42578125" style="2" customWidth="1"/>
    <col min="5" max="5" width="73.42578125" style="2" customWidth="1"/>
    <col min="6" max="6" width="17.140625" style="2" customWidth="1"/>
    <col min="7" max="7" width="19" style="2" customWidth="1"/>
    <col min="8" max="8" width="15.5703125" style="2" customWidth="1"/>
    <col min="9" max="9" width="20.7109375" style="1" customWidth="1"/>
    <col min="10" max="11" width="19.28515625" style="1" customWidth="1"/>
    <col min="12" max="16384" width="9.140625" style="2"/>
  </cols>
  <sheetData>
    <row r="2" spans="1:11" ht="73.5" customHeight="1" x14ac:dyDescent="0.25">
      <c r="A2" s="5" t="s">
        <v>9</v>
      </c>
      <c r="B2" s="8" t="s">
        <v>5</v>
      </c>
      <c r="C2" s="5" t="s">
        <v>7</v>
      </c>
      <c r="D2" s="5" t="s">
        <v>11</v>
      </c>
      <c r="E2" s="5" t="s">
        <v>0</v>
      </c>
      <c r="F2" s="5" t="s">
        <v>1</v>
      </c>
      <c r="G2" s="5" t="s">
        <v>4</v>
      </c>
      <c r="H2" s="5" t="s">
        <v>2</v>
      </c>
      <c r="I2" s="6" t="s">
        <v>12</v>
      </c>
      <c r="J2" s="6" t="s">
        <v>10</v>
      </c>
      <c r="K2" s="6" t="s">
        <v>8</v>
      </c>
    </row>
    <row r="3" spans="1:11" ht="99.75" customHeight="1" x14ac:dyDescent="0.25">
      <c r="A3" s="10">
        <v>1</v>
      </c>
      <c r="B3" s="16" t="s">
        <v>13</v>
      </c>
      <c r="C3" s="14" t="s">
        <v>18</v>
      </c>
      <c r="D3" s="12">
        <v>75</v>
      </c>
      <c r="E3" s="15" t="s">
        <v>15</v>
      </c>
      <c r="F3" s="9" t="s">
        <v>3</v>
      </c>
      <c r="G3" s="9" t="s">
        <v>14</v>
      </c>
      <c r="H3" s="9" t="s">
        <v>6</v>
      </c>
      <c r="I3" s="7">
        <v>429.98</v>
      </c>
      <c r="J3" s="7">
        <f>D3*I3</f>
        <v>32248.5</v>
      </c>
      <c r="K3" s="7">
        <f>ROUND(J3*1.2,2)</f>
        <v>38698.199999999997</v>
      </c>
    </row>
    <row r="4" spans="1:11" ht="99.75" customHeight="1" x14ac:dyDescent="0.25">
      <c r="A4" s="13">
        <v>2</v>
      </c>
      <c r="B4" s="16" t="s">
        <v>13</v>
      </c>
      <c r="C4" s="14" t="s">
        <v>18</v>
      </c>
      <c r="D4" s="12">
        <v>75</v>
      </c>
      <c r="E4" s="15" t="s">
        <v>16</v>
      </c>
      <c r="F4" s="9" t="s">
        <v>3</v>
      </c>
      <c r="G4" s="9" t="s">
        <v>14</v>
      </c>
      <c r="H4" s="9" t="s">
        <v>6</v>
      </c>
      <c r="I4" s="7">
        <v>48.26</v>
      </c>
      <c r="J4" s="7">
        <f t="shared" ref="J4" si="0">D4*I4</f>
        <v>3619.5</v>
      </c>
      <c r="K4" s="7">
        <f t="shared" ref="K4" si="1">ROUND(J4*1.2,2)</f>
        <v>4343.3999999999996</v>
      </c>
    </row>
    <row r="5" spans="1:11" s="4" customFormat="1" ht="22.5" customHeight="1" x14ac:dyDescent="0.25">
      <c r="A5" s="17" t="s">
        <v>19</v>
      </c>
      <c r="B5" s="18"/>
      <c r="C5" s="18"/>
      <c r="D5" s="18"/>
      <c r="E5" s="18"/>
      <c r="F5" s="18"/>
      <c r="G5" s="18"/>
      <c r="H5" s="18"/>
      <c r="I5" s="19"/>
      <c r="J5" s="11">
        <f>SUM(J3:J4)</f>
        <v>35868</v>
      </c>
      <c r="K5" s="11">
        <f>SUM(K3:K4)</f>
        <v>43041.599999999999</v>
      </c>
    </row>
    <row r="7" spans="1:11" ht="182.25" customHeight="1" x14ac:dyDescent="0.25">
      <c r="A7" s="20" t="s">
        <v>17</v>
      </c>
      <c r="B7" s="21"/>
      <c r="C7" s="21"/>
      <c r="D7" s="21"/>
      <c r="E7" s="21"/>
      <c r="F7" s="21"/>
      <c r="G7" s="21"/>
      <c r="H7" s="21"/>
      <c r="I7" s="21"/>
      <c r="J7" s="21"/>
      <c r="K7" s="22"/>
    </row>
    <row r="9" spans="1:11" ht="18.75" x14ac:dyDescent="0.3">
      <c r="A9" s="3"/>
      <c r="B9" s="3"/>
      <c r="C9" s="3"/>
      <c r="D9" s="3"/>
      <c r="E9" s="3"/>
    </row>
    <row r="10" spans="1:11" ht="18.75" x14ac:dyDescent="0.3">
      <c r="A10" s="3"/>
      <c r="B10" s="3"/>
      <c r="C10" s="3"/>
      <c r="D10" s="3"/>
      <c r="E10" s="3"/>
    </row>
  </sheetData>
  <mergeCells count="2">
    <mergeCell ref="A5:I5"/>
    <mergeCell ref="A7:K7"/>
  </mergeCells>
  <pageMargins left="0.59055118110236227" right="0.39370078740157483" top="0.41" bottom="0.37" header="0.21" footer="0.31496062992125984"/>
  <pageSetup paperSize="9" scale="5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854E8F-A5C4-44A8-BAB7-B9DC7A887DC0}">
  <dimension ref="A1"/>
  <sheetViews>
    <sheetView workbookViewId="0">
      <selection activeCell="B1" sqref="A1:B29"/>
    </sheetView>
  </sheetViews>
  <sheetFormatPr defaultRowHeight="15" x14ac:dyDescent="0.25"/>
  <cols>
    <col min="1" max="1" width="85.85546875" customWidth="1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РСЦ</vt:lpstr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2026-03-12T11:03:39Z</dcterms:modified>
</cp:coreProperties>
</file>